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" sheetId="1" r:id="rId1"/>
    <sheet name="TABLEAU DES VITESSES" sheetId="2" r:id="rId2"/>
  </sheets>
  <definedNames>
    <definedName name="_xlnm.Print_Area" localSheetId="0">'Plan'!$A$2:$H$2</definedName>
    <definedName name="_xlnm.Print_Area" localSheetId="1">'TABLEAU DES VITESSES'!$B$1:$Q$15</definedName>
  </definedNames>
  <calcPr fullCalcOnLoad="1"/>
</workbook>
</file>

<file path=xl/sharedStrings.xml><?xml version="1.0" encoding="utf-8"?>
<sst xmlns="http://schemas.openxmlformats.org/spreadsheetml/2006/main" count="242" uniqueCount="90">
  <si>
    <t xml:space="preserve">Lundi </t>
  </si>
  <si>
    <t xml:space="preserve">Mardi </t>
  </si>
  <si>
    <t xml:space="preserve">Mercredi </t>
  </si>
  <si>
    <t xml:space="preserve">Jeudi </t>
  </si>
  <si>
    <t xml:space="preserve">Vendredi </t>
  </si>
  <si>
    <t xml:space="preserve">Samedi  </t>
  </si>
  <si>
    <t xml:space="preserve">Dimanche </t>
  </si>
  <si>
    <t xml:space="preserve">Type de séance </t>
  </si>
  <si>
    <t>Sortie longue</t>
  </si>
  <si>
    <t xml:space="preserve">Description </t>
  </si>
  <si>
    <t xml:space="preserve">Volume </t>
  </si>
  <si>
    <t>Conseils :</t>
  </si>
  <si>
    <t>Vitesse spécifique</t>
  </si>
  <si>
    <t>respecter les allures</t>
  </si>
  <si>
    <t>COURSE TEST</t>
  </si>
  <si>
    <t>Repos</t>
  </si>
  <si>
    <t>repos</t>
  </si>
  <si>
    <t>régime hyperglucidique</t>
  </si>
  <si>
    <t>Tableau des vitesses</t>
  </si>
  <si>
    <t>VMA courte</t>
  </si>
  <si>
    <t>VMA longue</t>
  </si>
  <si>
    <t>Spécifique course</t>
  </si>
  <si>
    <t>Spécifique marathon</t>
  </si>
  <si>
    <t>Nom</t>
  </si>
  <si>
    <t>VMA en km/h</t>
  </si>
  <si>
    <t>VMA en m/s</t>
  </si>
  <si>
    <t>Footing          70%</t>
  </si>
  <si>
    <t>Footing          75%</t>
  </si>
  <si>
    <t>15x15</t>
  </si>
  <si>
    <t>30''</t>
  </si>
  <si>
    <t>45''</t>
  </si>
  <si>
    <t>Vitesse en km/h</t>
  </si>
  <si>
    <t>Recommandations</t>
  </si>
  <si>
    <t>MARATHON de PARIS le 06 avril 2014</t>
  </si>
  <si>
    <t xml:space="preserve">    - PREPARATION GENERALE - Semaine  1 du 20 au 26 janvier</t>
  </si>
  <si>
    <t xml:space="preserve">    - PREPARATION GENERALE - Semaine 2 du 27 au 02 février</t>
  </si>
  <si>
    <t xml:space="preserve">    - PREPARATION SPECIFIQUE - Semaine 8 du 10 au 16 mars</t>
  </si>
  <si>
    <t xml:space="preserve">    - PREPARATION GENERALE - Semaine 3 du 03 au 09 fevrier</t>
  </si>
  <si>
    <t xml:space="preserve">    - PREPARATION SPECIFIQUE  semaine 4 du 10 au 16 fevrier</t>
  </si>
  <si>
    <t xml:space="preserve">    - PREPARATION SPECIFIQUE - Semaine 5 du 17 au 23 février</t>
  </si>
  <si>
    <t xml:space="preserve">    - PREPARATION SPECIFIQUE - Semaine 6 du 24 au 02 mars</t>
  </si>
  <si>
    <t xml:space="preserve">    - PREPARATION SPECIFIQUE - Semaine 7 du 03 au 09 mars</t>
  </si>
  <si>
    <t xml:space="preserve">    - PERIODE DE RELACHEMENT - Semaine 10 du 24 au 30 mars</t>
  </si>
  <si>
    <t>REPOS</t>
  </si>
  <si>
    <t>VMA</t>
  </si>
  <si>
    <t>Dimanche</t>
  </si>
  <si>
    <t>Marathon de Paris</t>
  </si>
  <si>
    <t>LIFA CROSS d'AULNAY SOUS BOIS</t>
  </si>
  <si>
    <t>Championnat de France de CROSS Le PONTET</t>
  </si>
  <si>
    <t>EF+PPS</t>
  </si>
  <si>
    <t>01h20 à 70/75% VMA</t>
  </si>
  <si>
    <t>Légende</t>
  </si>
  <si>
    <t>EF: Endurance fondamentale pour habituer l'organisme aux efforts longs et à consommer les graisses au-delà d'une heure</t>
  </si>
  <si>
    <t>Vitesse spécifique: courir à la vitesse de compétition en fonction de son objectf chronométrique</t>
  </si>
  <si>
    <t>chronométrique(voir tableau des vitesses)</t>
  </si>
  <si>
    <t>Sortie longue:Pour habituer l'organisme à un effort long tant énergétiquement que psychologiquement(entrîner le corps à brûler les graisses comme carburant de l'effort et augmenter ses réserves en glycogènes musculaires)</t>
  </si>
  <si>
    <t>Footing de récupération: Pour faciliter et augmenter les capacités de récupération de l'organisme/Retour au calme apprès compétition</t>
  </si>
  <si>
    <t>Footing d'endurance active: Pour habituer l'organisme à un effort plus oyu poins long</t>
  </si>
  <si>
    <t>à une intensité supérieure au travail d'endurance fondamentale</t>
  </si>
  <si>
    <t>PPS: préparation physique spécifique</t>
  </si>
  <si>
    <t>VMA: vitesse maximale en aérobie</t>
  </si>
  <si>
    <t>Footing de régénération</t>
  </si>
  <si>
    <t>01h20 dont 2x10' à  70/75% VMA R=2'</t>
  </si>
  <si>
    <t>01h50 dont  20'+ 15'+ 10' allure marathon R=2'</t>
  </si>
  <si>
    <t>02h00 dont 3x20' allure marathon R=2'</t>
  </si>
  <si>
    <t>02h00 dont 2x30' allure marathon R=2'</t>
  </si>
  <si>
    <t>1H50 dont 2x25' allure marathon R=2'</t>
  </si>
  <si>
    <t>40'</t>
  </si>
  <si>
    <t xml:space="preserve">              50'</t>
  </si>
  <si>
    <t xml:space="preserve">SEMI-MARATHON de Nogent </t>
  </si>
  <si>
    <t>01h30 dont 2x10' allure semi R=2'</t>
  </si>
  <si>
    <t>Compétition</t>
  </si>
  <si>
    <t>1H40 dont 3x12' allure marathon R=2'</t>
  </si>
  <si>
    <t>01h30 dont 2x8' allure semi R=3'</t>
  </si>
  <si>
    <t>Régionnaux de CROSS de LONGJUMEAU</t>
  </si>
  <si>
    <t>s ou moins long et</t>
  </si>
  <si>
    <t xml:space="preserve">                                                                                                                 - PREPARATION SPECIFIQUE - Semaine 9 du 17 au 23 mars</t>
  </si>
  <si>
    <t>VMA 100%</t>
  </si>
  <si>
    <t>2(10x200 m) r=40" R=3'</t>
  </si>
  <si>
    <t>Remarques</t>
  </si>
  <si>
    <t>: Le programme des séances est donné à titre indicatif et est susceptible d'être modifié en fonction des circonstances (intempéries, état général des athlètes, humeur du coach ;)))…)</t>
  </si>
  <si>
    <t>Pour connaître vos allures, consultez le tableau des vitesses ci-joint dans lequel vous pouvez insérer votre VMA</t>
  </si>
  <si>
    <t>Les séances VMA courte, VMA longue, Vitesse Spécifique  se dérouleront de la manière suivante :</t>
  </si>
  <si>
    <t xml:space="preserve">     1) Echauffement, durée de 25' à 30'</t>
  </si>
  <si>
    <t xml:space="preserve">     2) Retour au calme, durée de 5' à 10'</t>
  </si>
  <si>
    <t xml:space="preserve">     3) Etirements après chaque séance</t>
  </si>
  <si>
    <t xml:space="preserve"> allure marathon </t>
  </si>
  <si>
    <t>PERIODE DE RELACHEMENT- Semaine 11 du 31 mars au 06 avril</t>
  </si>
  <si>
    <t>1h00</t>
  </si>
  <si>
    <t>2x4(200-300) R=3' r=50''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</si>
</sst>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20"/>
      <name val="Arial"/>
      <family val="2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26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FF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99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4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9" fontId="0" fillId="34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5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52">
      <alignment/>
      <protection/>
    </xf>
    <xf numFmtId="0" fontId="0" fillId="0" borderId="0" xfId="52" applyBorder="1">
      <alignment/>
      <protection/>
    </xf>
    <xf numFmtId="0" fontId="0" fillId="0" borderId="12" xfId="52" applyFont="1" applyBorder="1" applyAlignment="1">
      <alignment horizontal="center" vertical="center" wrapText="1"/>
      <protection/>
    </xf>
    <xf numFmtId="9" fontId="0" fillId="36" borderId="12" xfId="52" applyNumberFormat="1" applyFill="1" applyBorder="1" applyAlignment="1" applyProtection="1">
      <alignment horizontal="center" vertical="center" wrapText="1"/>
      <protection locked="0"/>
    </xf>
    <xf numFmtId="47" fontId="0" fillId="0" borderId="0" xfId="52" applyNumberFormat="1">
      <alignment/>
      <protection/>
    </xf>
    <xf numFmtId="47" fontId="6" fillId="33" borderId="10" xfId="52" applyNumberFormat="1" applyFont="1" applyFill="1" applyBorder="1" applyAlignment="1" applyProtection="1">
      <alignment horizontal="center" vertical="center"/>
      <protection locked="0"/>
    </xf>
    <xf numFmtId="0" fontId="6" fillId="33" borderId="10" xfId="52" applyFont="1" applyFill="1" applyBorder="1" applyAlignment="1" applyProtection="1">
      <alignment horizontal="center" vertical="center" wrapText="1"/>
      <protection locked="0"/>
    </xf>
    <xf numFmtId="0" fontId="6" fillId="0" borderId="10" xfId="52" applyFont="1" applyBorder="1" applyAlignment="1">
      <alignment horizontal="center" vertical="center" wrapText="1"/>
      <protection/>
    </xf>
    <xf numFmtId="9" fontId="6" fillId="0" borderId="10" xfId="52" applyNumberFormat="1" applyFont="1" applyBorder="1" applyAlignment="1">
      <alignment horizontal="center" vertical="center" wrapText="1"/>
      <protection/>
    </xf>
    <xf numFmtId="0" fontId="0" fillId="0" borderId="13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6" fillId="0" borderId="10" xfId="52" applyFont="1" applyFill="1" applyBorder="1" applyAlignment="1" applyProtection="1">
      <alignment horizontal="center" vertical="center" wrapText="1"/>
      <protection locked="0"/>
    </xf>
    <xf numFmtId="0" fontId="6" fillId="0" borderId="15" xfId="52" applyFont="1" applyFill="1" applyBorder="1" applyAlignment="1" applyProtection="1">
      <alignment horizontal="center" vertical="center" wrapText="1"/>
      <protection locked="0"/>
    </xf>
    <xf numFmtId="0" fontId="6" fillId="0" borderId="10" xfId="52" applyFont="1" applyFill="1" applyBorder="1" applyAlignment="1">
      <alignment horizontal="center" vertical="center" wrapText="1"/>
      <protection/>
    </xf>
    <xf numFmtId="0" fontId="0" fillId="0" borderId="0" xfId="52" applyAlignment="1">
      <alignment horizontal="center" vertical="center"/>
      <protection/>
    </xf>
    <xf numFmtId="0" fontId="0" fillId="0" borderId="13" xfId="52" applyFont="1" applyBorder="1" applyAlignment="1" applyProtection="1">
      <alignment horizontal="center" vertical="center"/>
      <protection locked="0"/>
    </xf>
    <xf numFmtId="164" fontId="0" fillId="0" borderId="10" xfId="52" applyNumberFormat="1" applyBorder="1" applyAlignment="1">
      <alignment horizontal="center" vertical="center"/>
      <protection/>
    </xf>
    <xf numFmtId="47" fontId="0" fillId="0" borderId="10" xfId="52" applyNumberFormat="1" applyBorder="1" applyAlignment="1">
      <alignment horizontal="center" vertical="center"/>
      <protection/>
    </xf>
    <xf numFmtId="2" fontId="0" fillId="0" borderId="10" xfId="52" applyNumberFormat="1" applyBorder="1" applyAlignment="1">
      <alignment horizontal="center" vertical="center"/>
      <protection/>
    </xf>
    <xf numFmtId="0" fontId="0" fillId="0" borderId="10" xfId="52" applyNumberFormat="1" applyFont="1" applyBorder="1" applyAlignment="1">
      <alignment horizontal="center" vertical="center"/>
      <protection/>
    </xf>
    <xf numFmtId="0" fontId="0" fillId="0" borderId="12" xfId="52" applyBorder="1">
      <alignment/>
      <protection/>
    </xf>
    <xf numFmtId="0" fontId="6" fillId="0" borderId="16" xfId="52" applyFont="1" applyBorder="1" applyAlignment="1">
      <alignment horizontal="center"/>
      <protection/>
    </xf>
    <xf numFmtId="0" fontId="0" fillId="0" borderId="16" xfId="52" applyBorder="1" applyAlignment="1">
      <alignment horizontal="center"/>
      <protection/>
    </xf>
    <xf numFmtId="0" fontId="0" fillId="37" borderId="10" xfId="52" applyFill="1" applyBorder="1" applyAlignment="1">
      <alignment horizontal="center"/>
      <protection/>
    </xf>
    <xf numFmtId="0" fontId="0" fillId="0" borderId="14" xfId="52" applyBorder="1" applyAlignment="1">
      <alignment horizontal="center"/>
      <protection/>
    </xf>
    <xf numFmtId="0" fontId="0" fillId="38" borderId="12" xfId="52" applyFill="1" applyBorder="1" applyAlignment="1">
      <alignment horizontal="right"/>
      <protection/>
    </xf>
    <xf numFmtId="0" fontId="0" fillId="38" borderId="15" xfId="52" applyFill="1" applyBorder="1" applyAlignment="1">
      <alignment horizontal="right"/>
      <protection/>
    </xf>
    <xf numFmtId="0" fontId="0" fillId="39" borderId="12" xfId="52" applyFill="1" applyBorder="1" applyAlignment="1">
      <alignment horizontal="right"/>
      <protection/>
    </xf>
    <xf numFmtId="0" fontId="0" fillId="39" borderId="16" xfId="52" applyFill="1" applyBorder="1" applyAlignment="1">
      <alignment horizontal="right"/>
      <protection/>
    </xf>
    <xf numFmtId="0" fontId="0" fillId="39" borderId="15" xfId="52" applyFill="1" applyBorder="1" applyAlignment="1">
      <alignment horizontal="center"/>
      <protection/>
    </xf>
    <xf numFmtId="0" fontId="0" fillId="36" borderId="10" xfId="52" applyFill="1" applyBorder="1" applyAlignment="1">
      <alignment horizontal="center"/>
      <protection/>
    </xf>
    <xf numFmtId="0" fontId="0" fillId="40" borderId="12" xfId="52" applyFill="1" applyBorder="1">
      <alignment/>
      <protection/>
    </xf>
    <xf numFmtId="0" fontId="0" fillId="40" borderId="16" xfId="52" applyFill="1" applyBorder="1">
      <alignment/>
      <protection/>
    </xf>
    <xf numFmtId="0" fontId="0" fillId="40" borderId="15" xfId="52" applyFill="1" applyBorder="1">
      <alignment/>
      <protection/>
    </xf>
    <xf numFmtId="0" fontId="0" fillId="0" borderId="0" xfId="52" applyBorder="1" applyAlignment="1">
      <alignment horizontal="center"/>
      <protection/>
    </xf>
    <xf numFmtId="0" fontId="0" fillId="41" borderId="0" xfId="0" applyFill="1" applyAlignment="1">
      <alignment/>
    </xf>
    <xf numFmtId="0" fontId="0" fillId="41" borderId="0" xfId="52" applyFill="1">
      <alignment/>
      <protection/>
    </xf>
    <xf numFmtId="0" fontId="6" fillId="41" borderId="0" xfId="0" applyFont="1" applyFill="1" applyAlignment="1">
      <alignment vertical="center"/>
    </xf>
    <xf numFmtId="0" fontId="0" fillId="41" borderId="0" xfId="0" applyFill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42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10" fillId="43" borderId="0" xfId="0" applyFont="1" applyFill="1" applyBorder="1" applyAlignment="1">
      <alignment horizontal="center" vertical="center" wrapText="1"/>
    </xf>
    <xf numFmtId="0" fontId="6" fillId="43" borderId="0" xfId="0" applyFont="1" applyFill="1" applyAlignment="1">
      <alignment/>
    </xf>
    <xf numFmtId="0" fontId="6" fillId="44" borderId="0" xfId="0" applyFont="1" applyFill="1" applyAlignment="1">
      <alignment/>
    </xf>
    <xf numFmtId="0" fontId="0" fillId="44" borderId="0" xfId="0" applyFill="1" applyAlignment="1">
      <alignment/>
    </xf>
    <xf numFmtId="0" fontId="0" fillId="43" borderId="0" xfId="0" applyFill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0" borderId="20" xfId="0" applyBorder="1" applyAlignment="1">
      <alignment/>
    </xf>
    <xf numFmtId="0" fontId="6" fillId="45" borderId="10" xfId="0" applyFont="1" applyFill="1" applyBorder="1" applyAlignment="1">
      <alignment horizontal="center" vertical="center" wrapText="1"/>
    </xf>
    <xf numFmtId="0" fontId="0" fillId="42" borderId="0" xfId="0" applyFill="1" applyAlignment="1">
      <alignment/>
    </xf>
    <xf numFmtId="0" fontId="6" fillId="42" borderId="0" xfId="0" applyFont="1" applyFill="1" applyAlignment="1">
      <alignment/>
    </xf>
    <xf numFmtId="0" fontId="6" fillId="33" borderId="21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46" borderId="15" xfId="0" applyFont="1" applyFill="1" applyBorder="1" applyAlignment="1">
      <alignment horizontal="center" vertical="center" wrapText="1"/>
    </xf>
    <xf numFmtId="0" fontId="6" fillId="46" borderId="2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0" fillId="42" borderId="17" xfId="0" applyFill="1" applyBorder="1" applyAlignment="1">
      <alignment/>
    </xf>
    <xf numFmtId="0" fontId="5" fillId="34" borderId="17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0" fontId="0" fillId="0" borderId="24" xfId="0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46" borderId="24" xfId="0" applyFill="1" applyBorder="1" applyAlignment="1">
      <alignment horizontal="center" vertical="center" wrapText="1"/>
    </xf>
    <xf numFmtId="9" fontId="0" fillId="0" borderId="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48" fillId="44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33" borderId="26" xfId="0" applyFill="1" applyBorder="1" applyAlignment="1">
      <alignment/>
    </xf>
    <xf numFmtId="0" fontId="5" fillId="47" borderId="27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6" fillId="34" borderId="10" xfId="0" applyNumberFormat="1" applyFont="1" applyFill="1" applyBorder="1" applyAlignment="1">
      <alignment horizontal="center" vertical="center" wrapText="1"/>
    </xf>
    <xf numFmtId="0" fontId="10" fillId="4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41" borderId="0" xfId="52" applyFont="1" applyFill="1">
      <alignment/>
      <protection/>
    </xf>
    <xf numFmtId="0" fontId="6" fillId="41" borderId="0" xfId="0" applyFont="1" applyFill="1" applyAlignment="1">
      <alignment/>
    </xf>
    <xf numFmtId="0" fontId="5" fillId="47" borderId="27" xfId="0" applyFont="1" applyFill="1" applyBorder="1" applyAlignment="1">
      <alignment horizontal="center" vertical="center"/>
    </xf>
    <xf numFmtId="0" fontId="5" fillId="40" borderId="27" xfId="0" applyFont="1" applyFill="1" applyBorder="1" applyAlignment="1">
      <alignment horizontal="center" vertical="center"/>
    </xf>
    <xf numFmtId="0" fontId="5" fillId="40" borderId="28" xfId="0" applyFont="1" applyFill="1" applyBorder="1" applyAlignment="1">
      <alignment horizontal="center" vertical="center"/>
    </xf>
    <xf numFmtId="0" fontId="5" fillId="40" borderId="29" xfId="0" applyFont="1" applyFill="1" applyBorder="1" applyAlignment="1">
      <alignment horizontal="center" vertical="center"/>
    </xf>
    <xf numFmtId="0" fontId="5" fillId="48" borderId="27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10" fillId="49" borderId="10" xfId="0" applyFont="1" applyFill="1" applyBorder="1" applyAlignment="1">
      <alignment horizontal="center"/>
    </xf>
    <xf numFmtId="0" fontId="6" fillId="46" borderId="23" xfId="0" applyFont="1" applyFill="1" applyBorder="1" applyAlignment="1">
      <alignment horizontal="center" vertical="center" wrapText="1"/>
    </xf>
    <xf numFmtId="0" fontId="6" fillId="46" borderId="10" xfId="0" applyFont="1" applyFill="1" applyBorder="1" applyAlignment="1">
      <alignment horizontal="center" vertical="center" wrapText="1"/>
    </xf>
    <xf numFmtId="0" fontId="6" fillId="46" borderId="34" xfId="0" applyFont="1" applyFill="1" applyBorder="1" applyAlignment="1">
      <alignment horizontal="center" vertical="center" wrapText="1"/>
    </xf>
    <xf numFmtId="0" fontId="6" fillId="46" borderId="35" xfId="0" applyFont="1" applyFill="1" applyBorder="1" applyAlignment="1">
      <alignment horizontal="center" vertical="center" wrapText="1"/>
    </xf>
    <xf numFmtId="0" fontId="11" fillId="0" borderId="10" xfId="52" applyFont="1" applyBorder="1" applyAlignment="1">
      <alignment horizontal="center" vertical="center" wrapText="1"/>
      <protection/>
    </xf>
    <xf numFmtId="0" fontId="0" fillId="0" borderId="12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9" fontId="0" fillId="38" borderId="12" xfId="52" applyNumberFormat="1" applyFont="1" applyFill="1" applyBorder="1" applyAlignment="1" applyProtection="1">
      <alignment horizontal="center" vertical="center"/>
      <protection locked="0"/>
    </xf>
    <xf numFmtId="9" fontId="0" fillId="39" borderId="10" xfId="52" applyNumberFormat="1" applyFill="1" applyBorder="1" applyAlignment="1" applyProtection="1">
      <alignment horizontal="center" vertical="center" wrapText="1"/>
      <protection locked="0"/>
    </xf>
    <xf numFmtId="9" fontId="0" fillId="40" borderId="10" xfId="52" applyNumberFormat="1" applyFill="1" applyBorder="1" applyAlignment="1" applyProtection="1">
      <alignment horizontal="center" vertical="center" wrapText="1"/>
      <protection locked="0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0" fillId="50" borderId="0" xfId="0" applyFill="1" applyAlignment="1">
      <alignment/>
    </xf>
    <xf numFmtId="0" fontId="6" fillId="50" borderId="0" xfId="0" applyFont="1" applyFill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ICHE entrainement année 200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77"/>
  <sheetViews>
    <sheetView tabSelected="1" zoomScale="85" zoomScaleNormal="85" zoomScalePageLayoutView="0" workbookViewId="0" topLeftCell="A1">
      <selection activeCell="O25" sqref="O25"/>
    </sheetView>
  </sheetViews>
  <sheetFormatPr defaultColWidth="11.421875" defaultRowHeight="12.75"/>
  <cols>
    <col min="1" max="1" width="10.140625" style="0" customWidth="1"/>
    <col min="2" max="7" width="18.140625" style="0" customWidth="1"/>
    <col min="8" max="8" width="47.421875" style="0" customWidth="1"/>
    <col min="9" max="254" width="11.421875" style="1" customWidth="1"/>
  </cols>
  <sheetData>
    <row r="2" spans="1:6" ht="25.5">
      <c r="A2" s="2" t="s">
        <v>33</v>
      </c>
      <c r="F2" s="3"/>
    </row>
    <row r="3" spans="1:255" ht="19.5" customHeight="1">
      <c r="A3" s="21"/>
      <c r="B3" s="22"/>
      <c r="C3" s="22"/>
      <c r="D3" s="22"/>
      <c r="E3" s="22"/>
      <c r="F3" s="22"/>
      <c r="G3" s="22"/>
      <c r="H3" s="22"/>
      <c r="IU3" s="19"/>
    </row>
    <row r="4" spans="1:255" s="24" customFormat="1" ht="12.75">
      <c r="A4" s="25"/>
      <c r="B4" s="25"/>
      <c r="C4" s="25"/>
      <c r="D4" s="25"/>
      <c r="E4" s="25"/>
      <c r="F4" s="25"/>
      <c r="G4" s="25"/>
      <c r="H4" s="25"/>
      <c r="IU4" s="25"/>
    </row>
    <row r="5" spans="1:8" ht="12.75">
      <c r="A5" s="118" t="s">
        <v>34</v>
      </c>
      <c r="B5" s="118"/>
      <c r="C5" s="118"/>
      <c r="D5" s="118"/>
      <c r="E5" s="118"/>
      <c r="F5" s="118"/>
      <c r="G5" s="118"/>
      <c r="H5" s="118"/>
    </row>
    <row r="6" spans="1:8" ht="12.75">
      <c r="A6" s="4"/>
      <c r="B6" s="5" t="s">
        <v>0</v>
      </c>
      <c r="C6" s="6" t="s">
        <v>1</v>
      </c>
      <c r="D6" s="5" t="s">
        <v>2</v>
      </c>
      <c r="E6" s="6" t="s">
        <v>3</v>
      </c>
      <c r="F6" s="5" t="s">
        <v>4</v>
      </c>
      <c r="G6" s="5" t="s">
        <v>5</v>
      </c>
      <c r="H6" s="6" t="s">
        <v>6</v>
      </c>
    </row>
    <row r="7" spans="1:8" ht="25.5">
      <c r="A7" s="4" t="s">
        <v>7</v>
      </c>
      <c r="B7" s="7" t="s">
        <v>43</v>
      </c>
      <c r="C7" s="8" t="s">
        <v>49</v>
      </c>
      <c r="D7" s="7" t="s">
        <v>43</v>
      </c>
      <c r="E7" s="8" t="s">
        <v>44</v>
      </c>
      <c r="F7" s="7" t="s">
        <v>43</v>
      </c>
      <c r="G7" s="7" t="s">
        <v>43</v>
      </c>
      <c r="H7" s="8" t="s">
        <v>8</v>
      </c>
    </row>
    <row r="8" spans="1:8" ht="25.5">
      <c r="A8" s="4" t="s">
        <v>9</v>
      </c>
      <c r="B8" s="9"/>
      <c r="C8" s="65"/>
      <c r="D8" s="9"/>
      <c r="E8" s="10"/>
      <c r="F8" s="9"/>
      <c r="G8" s="9"/>
      <c r="H8" s="65" t="s">
        <v>50</v>
      </c>
    </row>
    <row r="9" spans="1:254" s="83" customFormat="1" ht="21.75" customHeight="1">
      <c r="A9" s="103" t="s">
        <v>71</v>
      </c>
      <c r="B9" s="80"/>
      <c r="C9" s="81"/>
      <c r="D9" s="80"/>
      <c r="E9" s="81"/>
      <c r="F9" s="80"/>
      <c r="G9" s="87"/>
      <c r="H9" s="88" t="s">
        <v>74</v>
      </c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</row>
    <row r="10" spans="1:255" s="17" customFormat="1" ht="12" customHeight="1">
      <c r="A10" s="119" t="s">
        <v>35</v>
      </c>
      <c r="B10" s="119"/>
      <c r="C10" s="119"/>
      <c r="D10" s="119"/>
      <c r="E10" s="119"/>
      <c r="F10" s="119"/>
      <c r="G10" s="119"/>
      <c r="H10" s="12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IU10" s="18"/>
    </row>
    <row r="11" spans="1:255" ht="12" customHeight="1">
      <c r="A11" s="4"/>
      <c r="B11" s="5" t="s">
        <v>0</v>
      </c>
      <c r="C11" s="6" t="s">
        <v>1</v>
      </c>
      <c r="D11" s="5" t="s">
        <v>2</v>
      </c>
      <c r="E11" s="6" t="s">
        <v>3</v>
      </c>
      <c r="F11" s="5" t="s">
        <v>4</v>
      </c>
      <c r="G11" s="5" t="s">
        <v>5</v>
      </c>
      <c r="H11" s="6" t="s">
        <v>6</v>
      </c>
      <c r="IU11" s="19"/>
    </row>
    <row r="12" spans="1:255" ht="25.5">
      <c r="A12" s="4" t="s">
        <v>7</v>
      </c>
      <c r="B12" s="7" t="s">
        <v>43</v>
      </c>
      <c r="C12" s="8" t="s">
        <v>77</v>
      </c>
      <c r="D12" s="7" t="s">
        <v>43</v>
      </c>
      <c r="E12" s="8" t="s">
        <v>49</v>
      </c>
      <c r="F12" s="7" t="s">
        <v>43</v>
      </c>
      <c r="G12" s="7" t="s">
        <v>43</v>
      </c>
      <c r="H12" s="8" t="s">
        <v>8</v>
      </c>
      <c r="IU12" s="19"/>
    </row>
    <row r="13" spans="1:255" ht="33" customHeight="1">
      <c r="A13" s="4" t="s">
        <v>9</v>
      </c>
      <c r="B13" s="9"/>
      <c r="C13" s="112" t="s">
        <v>78</v>
      </c>
      <c r="D13" s="9"/>
      <c r="E13" s="65"/>
      <c r="F13" s="9"/>
      <c r="G13" s="9"/>
      <c r="H13" s="65" t="s">
        <v>73</v>
      </c>
      <c r="IU13" s="19"/>
    </row>
    <row r="14" spans="1:8" ht="12.75">
      <c r="A14" s="118" t="s">
        <v>37</v>
      </c>
      <c r="B14" s="118"/>
      <c r="C14" s="118"/>
      <c r="D14" s="118"/>
      <c r="E14" s="118"/>
      <c r="F14" s="118"/>
      <c r="G14" s="118"/>
      <c r="H14" s="118"/>
    </row>
    <row r="15" spans="1:20" ht="12.75">
      <c r="A15" s="4"/>
      <c r="B15" s="5" t="s">
        <v>0</v>
      </c>
      <c r="C15" s="6" t="s">
        <v>1</v>
      </c>
      <c r="D15" s="5" t="s">
        <v>2</v>
      </c>
      <c r="E15" s="6" t="s">
        <v>3</v>
      </c>
      <c r="F15" s="5" t="s">
        <v>4</v>
      </c>
      <c r="G15" s="5" t="s">
        <v>5</v>
      </c>
      <c r="H15" s="6" t="s">
        <v>6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55" s="17" customFormat="1" ht="25.5">
      <c r="A16" s="4" t="s">
        <v>7</v>
      </c>
      <c r="B16" s="7" t="s">
        <v>43</v>
      </c>
      <c r="C16" s="8" t="s">
        <v>49</v>
      </c>
      <c r="D16" s="7" t="s">
        <v>43</v>
      </c>
      <c r="E16" s="8" t="s">
        <v>44</v>
      </c>
      <c r="F16" s="7" t="s">
        <v>43</v>
      </c>
      <c r="G16" s="7" t="s">
        <v>43</v>
      </c>
      <c r="H16" s="8" t="s">
        <v>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IU16" s="18"/>
    </row>
    <row r="17" spans="1:255" ht="25.5">
      <c r="A17" s="4" t="s">
        <v>9</v>
      </c>
      <c r="B17" s="9"/>
      <c r="C17" s="65"/>
      <c r="D17" s="9"/>
      <c r="E17" s="10"/>
      <c r="F17" s="9"/>
      <c r="G17" s="9"/>
      <c r="H17" s="65" t="s">
        <v>70</v>
      </c>
      <c r="IU17" s="19"/>
    </row>
    <row r="18" spans="1:255" ht="21" customHeight="1">
      <c r="A18" s="103" t="s">
        <v>71</v>
      </c>
      <c r="B18" s="9"/>
      <c r="C18" s="16"/>
      <c r="D18" s="5"/>
      <c r="E18" s="16"/>
      <c r="F18" s="5"/>
      <c r="G18" s="5"/>
      <c r="IU18" s="19"/>
    </row>
    <row r="19" spans="1:255" ht="19.5" customHeight="1">
      <c r="A19" s="21"/>
      <c r="B19" s="22"/>
      <c r="C19" s="22"/>
      <c r="D19" s="22"/>
      <c r="E19" s="22"/>
      <c r="F19" s="22"/>
      <c r="G19" s="22"/>
      <c r="H19" s="22"/>
      <c r="IU19" s="19"/>
    </row>
    <row r="20" ht="19.5" customHeight="1"/>
    <row r="21" spans="1:8" ht="12.75">
      <c r="A21" s="117" t="s">
        <v>38</v>
      </c>
      <c r="B21" s="117"/>
      <c r="C21" s="117"/>
      <c r="D21" s="117"/>
      <c r="E21" s="117"/>
      <c r="F21" s="117"/>
      <c r="G21" s="117"/>
      <c r="H21" s="117"/>
    </row>
    <row r="22" spans="1:20" ht="12.75">
      <c r="A22" s="4"/>
      <c r="B22" s="5" t="s">
        <v>0</v>
      </c>
      <c r="C22" s="6" t="s">
        <v>1</v>
      </c>
      <c r="D22" s="5" t="s">
        <v>2</v>
      </c>
      <c r="E22" s="6" t="s">
        <v>3</v>
      </c>
      <c r="F22" s="5" t="s">
        <v>4</v>
      </c>
      <c r="G22" s="5" t="s">
        <v>5</v>
      </c>
      <c r="H22" s="6" t="s">
        <v>6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55" s="17" customFormat="1" ht="25.5">
      <c r="A23" s="4" t="s">
        <v>7</v>
      </c>
      <c r="B23" s="7" t="s">
        <v>43</v>
      </c>
      <c r="C23" s="8" t="s">
        <v>12</v>
      </c>
      <c r="D23" s="7" t="s">
        <v>43</v>
      </c>
      <c r="E23" s="8" t="s">
        <v>49</v>
      </c>
      <c r="F23" s="7" t="s">
        <v>43</v>
      </c>
      <c r="G23" s="7" t="s">
        <v>43</v>
      </c>
      <c r="H23" s="8" t="s">
        <v>8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IU23" s="18"/>
    </row>
    <row r="24" spans="1:255" ht="25.5">
      <c r="A24" s="4" t="s">
        <v>9</v>
      </c>
      <c r="B24" s="9"/>
      <c r="C24" s="23"/>
      <c r="D24" s="9"/>
      <c r="E24" s="65"/>
      <c r="F24" s="9"/>
      <c r="G24" s="9"/>
      <c r="H24" s="65" t="s">
        <v>72</v>
      </c>
      <c r="IU24" s="19"/>
    </row>
    <row r="25" spans="1:255" ht="15" customHeight="1">
      <c r="A25" s="14" t="s">
        <v>11</v>
      </c>
      <c r="B25" s="9"/>
      <c r="C25" s="16" t="s">
        <v>13</v>
      </c>
      <c r="D25" s="5"/>
      <c r="E25" s="16"/>
      <c r="F25" s="5"/>
      <c r="G25" s="5"/>
      <c r="H25" s="68" t="s">
        <v>47</v>
      </c>
      <c r="IU25" s="19"/>
    </row>
    <row r="26" spans="1:8" ht="12.75">
      <c r="A26" s="117" t="s">
        <v>39</v>
      </c>
      <c r="B26" s="117"/>
      <c r="C26" s="117"/>
      <c r="D26" s="117"/>
      <c r="E26" s="117"/>
      <c r="F26" s="117"/>
      <c r="G26" s="117"/>
      <c r="H26" s="117"/>
    </row>
    <row r="27" spans="1:20" ht="12.75">
      <c r="A27" s="4"/>
      <c r="B27" s="5" t="s">
        <v>0</v>
      </c>
      <c r="C27" s="6" t="s">
        <v>1</v>
      </c>
      <c r="D27" s="5" t="s">
        <v>2</v>
      </c>
      <c r="E27" s="6" t="s">
        <v>3</v>
      </c>
      <c r="F27" s="5" t="s">
        <v>4</v>
      </c>
      <c r="G27" s="5" t="s">
        <v>5</v>
      </c>
      <c r="H27" s="67" t="s">
        <v>6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55" s="17" customFormat="1" ht="25.5">
      <c r="A28" s="4" t="s">
        <v>7</v>
      </c>
      <c r="B28" s="7" t="s">
        <v>43</v>
      </c>
      <c r="C28" s="8" t="s">
        <v>49</v>
      </c>
      <c r="D28" s="7" t="s">
        <v>43</v>
      </c>
      <c r="E28" s="8" t="s">
        <v>77</v>
      </c>
      <c r="F28" s="7" t="s">
        <v>43</v>
      </c>
      <c r="G28" s="12" t="s">
        <v>43</v>
      </c>
      <c r="H28" s="13" t="s">
        <v>8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IU28" s="18"/>
    </row>
    <row r="29" spans="1:255" ht="25.5">
      <c r="A29" s="4" t="s">
        <v>9</v>
      </c>
      <c r="B29" s="9"/>
      <c r="C29" s="65" t="s">
        <v>88</v>
      </c>
      <c r="D29" s="9"/>
      <c r="E29" s="65" t="s">
        <v>89</v>
      </c>
      <c r="F29" s="74"/>
      <c r="G29" s="78"/>
      <c r="H29" s="75" t="s">
        <v>63</v>
      </c>
      <c r="IU29" s="19"/>
    </row>
    <row r="30" spans="1:8" ht="12.75">
      <c r="A30" s="117" t="s">
        <v>40</v>
      </c>
      <c r="B30" s="117"/>
      <c r="C30" s="117"/>
      <c r="D30" s="117"/>
      <c r="E30" s="117"/>
      <c r="F30" s="117"/>
      <c r="G30" s="117"/>
      <c r="H30" s="117"/>
    </row>
    <row r="31" spans="1:20" ht="12.75">
      <c r="A31" s="4"/>
      <c r="B31" s="5" t="s">
        <v>0</v>
      </c>
      <c r="C31" s="6" t="s">
        <v>1</v>
      </c>
      <c r="D31" s="5" t="s">
        <v>2</v>
      </c>
      <c r="E31" s="6" t="s">
        <v>3</v>
      </c>
      <c r="F31" s="5" t="s">
        <v>4</v>
      </c>
      <c r="G31" s="5" t="s">
        <v>5</v>
      </c>
      <c r="H31" s="6" t="s">
        <v>6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55" s="17" customFormat="1" ht="25.5">
      <c r="A32" s="4" t="s">
        <v>7</v>
      </c>
      <c r="B32" s="7" t="s">
        <v>43</v>
      </c>
      <c r="C32" s="8" t="s">
        <v>12</v>
      </c>
      <c r="D32" s="7" t="s">
        <v>43</v>
      </c>
      <c r="E32" s="8" t="s">
        <v>49</v>
      </c>
      <c r="F32" s="7" t="s">
        <v>43</v>
      </c>
      <c r="G32" s="7" t="s">
        <v>43</v>
      </c>
      <c r="H32" s="8" t="s">
        <v>8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IU32" s="18"/>
    </row>
    <row r="33" spans="1:255" ht="25.5">
      <c r="A33" s="4" t="s">
        <v>9</v>
      </c>
      <c r="B33" s="9"/>
      <c r="C33" s="65"/>
      <c r="D33" s="9"/>
      <c r="E33" s="10"/>
      <c r="F33" s="9"/>
      <c r="G33" s="9"/>
      <c r="H33" s="65" t="s">
        <v>64</v>
      </c>
      <c r="IU33" s="19"/>
    </row>
    <row r="34" spans="1:255" ht="21.75" customHeight="1">
      <c r="A34" s="103" t="s">
        <v>71</v>
      </c>
      <c r="B34" s="9"/>
      <c r="C34" s="16"/>
      <c r="D34" s="5"/>
      <c r="E34" s="16"/>
      <c r="F34" s="5"/>
      <c r="G34" s="5"/>
      <c r="H34" s="68" t="s">
        <v>48</v>
      </c>
      <c r="IU34" s="19"/>
    </row>
    <row r="35" spans="1:8" ht="12.75">
      <c r="A35" s="117" t="s">
        <v>41</v>
      </c>
      <c r="B35" s="117"/>
      <c r="C35" s="117"/>
      <c r="D35" s="117"/>
      <c r="E35" s="117"/>
      <c r="F35" s="117"/>
      <c r="G35" s="117"/>
      <c r="H35" s="117"/>
    </row>
    <row r="36" spans="1:8" ht="12.75">
      <c r="A36" s="4"/>
      <c r="B36" s="5" t="s">
        <v>0</v>
      </c>
      <c r="C36" s="6" t="s">
        <v>1</v>
      </c>
      <c r="D36" s="5" t="s">
        <v>2</v>
      </c>
      <c r="E36" s="6" t="s">
        <v>3</v>
      </c>
      <c r="F36" s="5" t="s">
        <v>4</v>
      </c>
      <c r="G36" s="5" t="s">
        <v>5</v>
      </c>
      <c r="H36" s="6" t="s">
        <v>6</v>
      </c>
    </row>
    <row r="37" spans="1:8" ht="25.5">
      <c r="A37" s="4" t="s">
        <v>7</v>
      </c>
      <c r="B37" s="7" t="s">
        <v>43</v>
      </c>
      <c r="C37" s="8" t="s">
        <v>49</v>
      </c>
      <c r="D37" s="7" t="s">
        <v>43</v>
      </c>
      <c r="E37" s="8" t="s">
        <v>44</v>
      </c>
      <c r="F37" s="7" t="s">
        <v>43</v>
      </c>
      <c r="G37" s="7" t="s">
        <v>43</v>
      </c>
      <c r="H37" s="13" t="s">
        <v>8</v>
      </c>
    </row>
    <row r="38" spans="1:8" ht="25.5">
      <c r="A38" s="4" t="s">
        <v>9</v>
      </c>
      <c r="B38" s="9"/>
      <c r="C38" s="85"/>
      <c r="D38" s="9"/>
      <c r="E38" s="65"/>
      <c r="F38" s="9"/>
      <c r="G38" s="74"/>
      <c r="H38" s="75" t="s">
        <v>65</v>
      </c>
    </row>
    <row r="39" spans="1:8" ht="12.75">
      <c r="A39" s="117" t="s">
        <v>36</v>
      </c>
      <c r="B39" s="117"/>
      <c r="C39" s="117"/>
      <c r="D39" s="117"/>
      <c r="E39" s="117"/>
      <c r="F39" s="117"/>
      <c r="G39" s="117"/>
      <c r="H39" s="117"/>
    </row>
    <row r="40" spans="1:8" ht="12.75">
      <c r="A40" s="4"/>
      <c r="B40" s="5" t="s">
        <v>0</v>
      </c>
      <c r="C40" s="6" t="s">
        <v>1</v>
      </c>
      <c r="D40" s="5" t="s">
        <v>2</v>
      </c>
      <c r="E40" s="6" t="s">
        <v>3</v>
      </c>
      <c r="F40" s="5" t="s">
        <v>4</v>
      </c>
      <c r="G40" s="5" t="s">
        <v>5</v>
      </c>
      <c r="H40" s="6" t="s">
        <v>6</v>
      </c>
    </row>
    <row r="41" spans="1:8" ht="25.5">
      <c r="A41" s="4" t="s">
        <v>7</v>
      </c>
      <c r="B41" s="7" t="s">
        <v>43</v>
      </c>
      <c r="C41" s="8" t="s">
        <v>49</v>
      </c>
      <c r="D41" s="7" t="s">
        <v>43</v>
      </c>
      <c r="E41" s="8" t="s">
        <v>49</v>
      </c>
      <c r="F41" s="7" t="s">
        <v>43</v>
      </c>
      <c r="G41" s="7" t="s">
        <v>43</v>
      </c>
      <c r="H41" s="127" t="s">
        <v>14</v>
      </c>
    </row>
    <row r="42" spans="1:8" ht="12.75">
      <c r="A42" s="4"/>
      <c r="B42" s="7"/>
      <c r="C42" s="8"/>
      <c r="D42" s="7"/>
      <c r="E42" s="8"/>
      <c r="F42" s="7"/>
      <c r="G42" s="7"/>
      <c r="H42" s="128"/>
    </row>
    <row r="43" spans="1:8" ht="12.75">
      <c r="A43" s="4"/>
      <c r="B43" s="7"/>
      <c r="C43" s="8"/>
      <c r="D43" s="7"/>
      <c r="E43" s="8"/>
      <c r="F43" s="7"/>
      <c r="G43" s="12"/>
      <c r="H43" s="128"/>
    </row>
    <row r="44" spans="1:8" ht="12.75">
      <c r="A44" s="11" t="s">
        <v>10</v>
      </c>
      <c r="B44" s="12"/>
      <c r="C44" s="13"/>
      <c r="D44" s="12"/>
      <c r="E44" s="13"/>
      <c r="F44" s="76"/>
      <c r="G44" s="137"/>
      <c r="H44" s="91" t="s">
        <v>69</v>
      </c>
    </row>
    <row r="45" spans="1:8" ht="12.75">
      <c r="A45" s="14"/>
      <c r="B45" s="9"/>
      <c r="C45" s="15"/>
      <c r="D45" s="5"/>
      <c r="E45" s="16"/>
      <c r="F45" s="77"/>
      <c r="G45" s="138"/>
      <c r="H45" s="90" t="s">
        <v>86</v>
      </c>
    </row>
    <row r="46" spans="1:254" s="111" customFormat="1" ht="12.75">
      <c r="A46" s="109" t="s">
        <v>76</v>
      </c>
      <c r="B46" s="109"/>
      <c r="C46" s="109"/>
      <c r="D46" s="109"/>
      <c r="E46" s="109"/>
      <c r="F46" s="109"/>
      <c r="G46" s="109"/>
      <c r="H46" s="109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S46" s="110"/>
      <c r="FT46" s="110"/>
      <c r="FU46" s="110"/>
      <c r="FV46" s="110"/>
      <c r="FW46" s="110"/>
      <c r="FX46" s="110"/>
      <c r="FY46" s="110"/>
      <c r="FZ46" s="110"/>
      <c r="GA46" s="110"/>
      <c r="GB46" s="110"/>
      <c r="GC46" s="110"/>
      <c r="GD46" s="110"/>
      <c r="GE46" s="110"/>
      <c r="GF46" s="110"/>
      <c r="GG46" s="110"/>
      <c r="GH46" s="110"/>
      <c r="GI46" s="110"/>
      <c r="GJ46" s="110"/>
      <c r="GK46" s="110"/>
      <c r="GL46" s="110"/>
      <c r="GM46" s="110"/>
      <c r="GN46" s="110"/>
      <c r="GO46" s="110"/>
      <c r="GP46" s="110"/>
      <c r="GQ46" s="110"/>
      <c r="GR46" s="110"/>
      <c r="GS46" s="110"/>
      <c r="GT46" s="110"/>
      <c r="GU46" s="110"/>
      <c r="GV46" s="110"/>
      <c r="GW46" s="110"/>
      <c r="GX46" s="110"/>
      <c r="GY46" s="110"/>
      <c r="GZ46" s="110"/>
      <c r="HA46" s="110"/>
      <c r="HB46" s="110"/>
      <c r="HC46" s="110"/>
      <c r="HD46" s="110"/>
      <c r="HE46" s="110"/>
      <c r="HF46" s="110"/>
      <c r="HG46" s="110"/>
      <c r="HH46" s="110"/>
      <c r="HI46" s="110"/>
      <c r="HJ46" s="110"/>
      <c r="HK46" s="110"/>
      <c r="HL46" s="110"/>
      <c r="HM46" s="110"/>
      <c r="HN46" s="110"/>
      <c r="HO46" s="110"/>
      <c r="HP46" s="110"/>
      <c r="HQ46" s="110"/>
      <c r="HR46" s="110"/>
      <c r="HS46" s="110"/>
      <c r="HT46" s="110"/>
      <c r="HU46" s="110"/>
      <c r="HV46" s="110"/>
      <c r="HW46" s="110"/>
      <c r="HX46" s="110"/>
      <c r="HY46" s="110"/>
      <c r="HZ46" s="110"/>
      <c r="IA46" s="110"/>
      <c r="IB46" s="110"/>
      <c r="IC46" s="110"/>
      <c r="ID46" s="110"/>
      <c r="IE46" s="110"/>
      <c r="IF46" s="110"/>
      <c r="IG46" s="110"/>
      <c r="IH46" s="110"/>
      <c r="II46" s="110"/>
      <c r="IJ46" s="110"/>
      <c r="IK46" s="110"/>
      <c r="IL46" s="110"/>
      <c r="IM46" s="110"/>
      <c r="IN46" s="110"/>
      <c r="IO46" s="110"/>
      <c r="IP46" s="110"/>
      <c r="IQ46" s="110"/>
      <c r="IR46" s="110"/>
      <c r="IS46" s="110"/>
      <c r="IT46" s="110"/>
    </row>
    <row r="47" spans="1:8" ht="12.75">
      <c r="A47" s="4"/>
      <c r="B47" s="5" t="s">
        <v>0</v>
      </c>
      <c r="C47" s="6" t="s">
        <v>1</v>
      </c>
      <c r="D47" s="5" t="s">
        <v>2</v>
      </c>
      <c r="E47" s="6" t="s">
        <v>3</v>
      </c>
      <c r="F47" s="5" t="s">
        <v>4</v>
      </c>
      <c r="G47" s="5" t="s">
        <v>5</v>
      </c>
      <c r="H47" s="6" t="s">
        <v>6</v>
      </c>
    </row>
    <row r="48" spans="1:8" ht="25.5">
      <c r="A48" s="4" t="s">
        <v>7</v>
      </c>
      <c r="B48" s="7" t="s">
        <v>43</v>
      </c>
      <c r="C48" s="84" t="s">
        <v>61</v>
      </c>
      <c r="D48" s="7" t="s">
        <v>43</v>
      </c>
      <c r="E48" s="8" t="s">
        <v>12</v>
      </c>
      <c r="F48" s="7" t="s">
        <v>43</v>
      </c>
      <c r="G48" s="7" t="s">
        <v>43</v>
      </c>
      <c r="H48" s="8" t="s">
        <v>8</v>
      </c>
    </row>
    <row r="49" spans="1:8" ht="25.5">
      <c r="A49" s="4" t="s">
        <v>9</v>
      </c>
      <c r="B49" s="9"/>
      <c r="C49" s="65"/>
      <c r="D49" s="9"/>
      <c r="E49" s="10"/>
      <c r="F49" s="9"/>
      <c r="G49" s="9"/>
      <c r="H49" s="65" t="s">
        <v>66</v>
      </c>
    </row>
    <row r="50" spans="1:8" ht="19.5" customHeight="1">
      <c r="A50" s="20"/>
      <c r="B50" s="20"/>
      <c r="C50" s="104"/>
      <c r="D50" s="89"/>
      <c r="E50" s="102"/>
      <c r="F50" s="89"/>
      <c r="G50" s="89"/>
      <c r="H50" s="89"/>
    </row>
    <row r="51" spans="1:8" ht="19.5" customHeight="1">
      <c r="A51" s="20"/>
      <c r="B51" s="20"/>
      <c r="C51" s="104"/>
      <c r="D51" s="89"/>
      <c r="E51" s="102"/>
      <c r="F51" s="89"/>
      <c r="G51" s="89"/>
      <c r="H51" s="89"/>
    </row>
    <row r="52" spans="1:8" ht="12.75">
      <c r="A52" s="121" t="s">
        <v>42</v>
      </c>
      <c r="B52" s="121"/>
      <c r="C52" s="121"/>
      <c r="D52" s="121"/>
      <c r="E52" s="121"/>
      <c r="F52" s="121"/>
      <c r="G52" s="121"/>
      <c r="H52" s="121"/>
    </row>
    <row r="53" spans="1:8" ht="12.75">
      <c r="A53" s="4"/>
      <c r="B53" s="5" t="s">
        <v>0</v>
      </c>
      <c r="C53" s="6" t="s">
        <v>1</v>
      </c>
      <c r="D53" s="5" t="s">
        <v>2</v>
      </c>
      <c r="E53" s="6" t="s">
        <v>3</v>
      </c>
      <c r="F53" s="5" t="s">
        <v>4</v>
      </c>
      <c r="G53" s="5" t="s">
        <v>5</v>
      </c>
      <c r="H53" s="6" t="s">
        <v>6</v>
      </c>
    </row>
    <row r="54" spans="1:8" ht="25.5">
      <c r="A54" s="92" t="s">
        <v>7</v>
      </c>
      <c r="B54" s="12" t="s">
        <v>43</v>
      </c>
      <c r="C54" s="13" t="s">
        <v>12</v>
      </c>
      <c r="D54" s="12" t="s">
        <v>43</v>
      </c>
      <c r="E54" s="13" t="s">
        <v>49</v>
      </c>
      <c r="F54" s="12" t="s">
        <v>43</v>
      </c>
      <c r="G54" s="12" t="s">
        <v>43</v>
      </c>
      <c r="H54" s="13" t="s">
        <v>8</v>
      </c>
    </row>
    <row r="55" spans="1:254" s="78" customFormat="1" ht="17.25" customHeight="1">
      <c r="A55" s="93" t="s">
        <v>9</v>
      </c>
      <c r="B55" s="94"/>
      <c r="C55" s="95"/>
      <c r="D55" s="94"/>
      <c r="E55" s="96"/>
      <c r="F55" s="94"/>
      <c r="G55" s="94"/>
      <c r="H55" s="96" t="s">
        <v>62</v>
      </c>
      <c r="I55"/>
      <c r="J55"/>
      <c r="K55"/>
      <c r="L55"/>
      <c r="M55"/>
      <c r="N55"/>
      <c r="O55"/>
      <c r="P55"/>
      <c r="Q55"/>
      <c r="R55"/>
      <c r="S55"/>
      <c r="T55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7"/>
      <c r="FL55" s="97"/>
      <c r="FM55" s="97"/>
      <c r="FN55" s="97"/>
      <c r="FO55" s="97"/>
      <c r="FP55" s="97"/>
      <c r="FQ55" s="97"/>
      <c r="FR55" s="97"/>
      <c r="FS55" s="97"/>
      <c r="FT55" s="97"/>
      <c r="FU55" s="97"/>
      <c r="FV55" s="97"/>
      <c r="FW55" s="97"/>
      <c r="FX55" s="97"/>
      <c r="FY55" s="97"/>
      <c r="FZ55" s="97"/>
      <c r="GA55" s="97"/>
      <c r="GB55" s="97"/>
      <c r="GC55" s="97"/>
      <c r="GD55" s="97"/>
      <c r="GE55" s="97"/>
      <c r="GF55" s="97"/>
      <c r="GG55" s="97"/>
      <c r="GH55" s="97"/>
      <c r="GI55" s="97"/>
      <c r="GJ55" s="97"/>
      <c r="GK55" s="97"/>
      <c r="GL55" s="97"/>
      <c r="GM55" s="97"/>
      <c r="GN55" s="97"/>
      <c r="GO55" s="97"/>
      <c r="GP55" s="97"/>
      <c r="GQ55" s="97"/>
      <c r="GR55" s="97"/>
      <c r="GS55" s="97"/>
      <c r="GT55" s="97"/>
      <c r="GU55" s="97"/>
      <c r="GV55" s="97"/>
      <c r="GW55" s="97"/>
      <c r="GX55" s="97"/>
      <c r="GY55" s="97"/>
      <c r="GZ55" s="97"/>
      <c r="HA55" s="97"/>
      <c r="HB55" s="97"/>
      <c r="HC55" s="97"/>
      <c r="HD55" s="97"/>
      <c r="HE55" s="97"/>
      <c r="HF55" s="97"/>
      <c r="HG55" s="97"/>
      <c r="HH55" s="97"/>
      <c r="HI55" s="97"/>
      <c r="HJ55" s="97"/>
      <c r="HK55" s="97"/>
      <c r="HL55" s="97"/>
      <c r="HM55" s="97"/>
      <c r="HN55" s="97"/>
      <c r="HO55" s="97"/>
      <c r="HP55" s="97"/>
      <c r="HQ55" s="97"/>
      <c r="HR55" s="97"/>
      <c r="HS55" s="97"/>
      <c r="HT55" s="97"/>
      <c r="HU55" s="97"/>
      <c r="HV55" s="97"/>
      <c r="HW55" s="97"/>
      <c r="HX55" s="97"/>
      <c r="HY55" s="97"/>
      <c r="HZ55" s="97"/>
      <c r="IA55" s="97"/>
      <c r="IB55" s="97"/>
      <c r="IC55" s="97"/>
      <c r="ID55" s="97"/>
      <c r="IE55" s="97"/>
      <c r="IF55" s="97"/>
      <c r="IG55" s="97"/>
      <c r="IH55" s="97"/>
      <c r="II55" s="97"/>
      <c r="IJ55" s="97"/>
      <c r="IK55" s="97"/>
      <c r="IL55" s="97"/>
      <c r="IM55" s="97"/>
      <c r="IN55" s="97"/>
      <c r="IO55" s="97"/>
      <c r="IP55" s="97"/>
      <c r="IQ55" s="97"/>
      <c r="IR55" s="97"/>
      <c r="IS55" s="97"/>
      <c r="IT55" s="97"/>
    </row>
    <row r="56" spans="1:254" ht="17.25" customHeight="1">
      <c r="A56" s="139"/>
      <c r="B56" s="139"/>
      <c r="C56" s="139"/>
      <c r="D56" s="140" t="s">
        <v>87</v>
      </c>
      <c r="E56" s="140"/>
      <c r="F56" s="140"/>
      <c r="G56" s="140"/>
      <c r="H56" s="139"/>
      <c r="T56" s="24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3" s="25" customFormat="1" ht="12.75">
      <c r="A57" s="98"/>
      <c r="B57" s="99" t="s">
        <v>0</v>
      </c>
      <c r="C57" s="100" t="s">
        <v>1</v>
      </c>
      <c r="D57" s="99" t="s">
        <v>2</v>
      </c>
      <c r="E57" s="100" t="s">
        <v>3</v>
      </c>
      <c r="F57" s="101" t="s">
        <v>45</v>
      </c>
      <c r="G57" s="105"/>
      <c r="H57" s="108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</row>
    <row r="58" spans="1:8" ht="25.5">
      <c r="A58" s="4" t="s">
        <v>7</v>
      </c>
      <c r="B58" s="7" t="s">
        <v>15</v>
      </c>
      <c r="C58" s="8" t="s">
        <v>49</v>
      </c>
      <c r="D58" s="7" t="s">
        <v>16</v>
      </c>
      <c r="E58" s="8" t="s">
        <v>49</v>
      </c>
      <c r="F58" s="129" t="s">
        <v>46</v>
      </c>
      <c r="G58" s="122"/>
      <c r="H58" s="123"/>
    </row>
    <row r="59" spans="1:8" ht="12.75">
      <c r="A59" s="79" t="s">
        <v>10</v>
      </c>
      <c r="B59" s="12"/>
      <c r="C59" s="86" t="s">
        <v>68</v>
      </c>
      <c r="D59" s="12"/>
      <c r="E59" s="13" t="s">
        <v>67</v>
      </c>
      <c r="F59" s="130"/>
      <c r="G59" s="124"/>
      <c r="H59" s="125"/>
    </row>
    <row r="60" spans="2:5" ht="12.75">
      <c r="B60" s="126" t="s">
        <v>17</v>
      </c>
      <c r="C60" s="126"/>
      <c r="D60" s="126"/>
      <c r="E60" s="126"/>
    </row>
    <row r="63" ht="12.75">
      <c r="I63" s="107"/>
    </row>
    <row r="64" ht="12.75">
      <c r="I64" s="107"/>
    </row>
    <row r="65" spans="1:11" ht="23.25" customHeight="1">
      <c r="A65" s="69" t="s">
        <v>51</v>
      </c>
      <c r="I65" s="107"/>
      <c r="J65" s="19"/>
      <c r="K65" s="19"/>
    </row>
    <row r="66" spans="1:8" ht="3" customHeight="1" hidden="1">
      <c r="A66" s="70" t="s">
        <v>52</v>
      </c>
      <c r="B66" s="70"/>
      <c r="C66" s="70"/>
      <c r="D66" s="70"/>
      <c r="E66" s="70"/>
      <c r="F66" s="70"/>
      <c r="G66" s="70"/>
      <c r="H66" s="70"/>
    </row>
    <row r="67" spans="1:11" ht="16.5" customHeight="1" hidden="1">
      <c r="A67" s="70" t="s">
        <v>53</v>
      </c>
      <c r="B67" s="70"/>
      <c r="C67" s="70"/>
      <c r="D67" s="70"/>
      <c r="E67" s="70" t="s">
        <v>54</v>
      </c>
      <c r="F67" s="70"/>
      <c r="G67" s="70"/>
      <c r="H67" s="70"/>
      <c r="I67" s="106"/>
      <c r="J67" s="106"/>
      <c r="K67" s="106"/>
    </row>
    <row r="68" spans="1:12" ht="19.5" customHeight="1">
      <c r="A68" s="70" t="s">
        <v>55</v>
      </c>
      <c r="B68" s="70"/>
      <c r="C68" s="70"/>
      <c r="D68" s="70"/>
      <c r="E68" s="70"/>
      <c r="F68" s="70"/>
      <c r="G68" s="70"/>
      <c r="H68" s="70"/>
      <c r="I68" s="72"/>
      <c r="J68" s="72"/>
      <c r="K68" s="72"/>
      <c r="L68" s="72"/>
    </row>
    <row r="69" spans="1:8" ht="19.5" customHeight="1">
      <c r="A69" s="70" t="s">
        <v>56</v>
      </c>
      <c r="B69" s="73"/>
      <c r="C69" s="73"/>
      <c r="D69" s="73"/>
      <c r="E69" s="73"/>
      <c r="F69" s="73"/>
      <c r="G69" s="73"/>
      <c r="H69" s="73"/>
    </row>
    <row r="70" spans="1:8" ht="19.5" customHeight="1">
      <c r="A70" s="70" t="s">
        <v>57</v>
      </c>
      <c r="B70" s="73"/>
      <c r="C70" s="73"/>
      <c r="D70" s="73"/>
      <c r="E70" s="73" t="s">
        <v>75</v>
      </c>
      <c r="F70" s="70" t="s">
        <v>58</v>
      </c>
      <c r="G70" s="70"/>
      <c r="H70" s="70"/>
    </row>
    <row r="71" spans="1:3" ht="19.5" customHeight="1">
      <c r="A71" s="70" t="s">
        <v>59</v>
      </c>
      <c r="B71" s="73"/>
      <c r="C71" s="73"/>
    </row>
    <row r="72" spans="1:3" ht="19.5" customHeight="1">
      <c r="A72" s="70" t="s">
        <v>60</v>
      </c>
      <c r="B72" s="73"/>
      <c r="C72" s="73"/>
    </row>
    <row r="73" s="19" customFormat="1" ht="19.5" customHeight="1">
      <c r="A73" s="107"/>
    </row>
    <row r="74" s="19" customFormat="1" ht="19.5" customHeight="1">
      <c r="A74" s="107"/>
    </row>
    <row r="75" spans="1:254" s="66" customFormat="1" ht="12.75">
      <c r="A75" s="113" t="s">
        <v>79</v>
      </c>
      <c r="B75" s="70" t="s">
        <v>80</v>
      </c>
      <c r="C75" s="70"/>
      <c r="D75" s="70"/>
      <c r="E75" s="70"/>
      <c r="F75" s="70"/>
      <c r="G75" s="70"/>
      <c r="H75" s="70"/>
      <c r="I75" s="71"/>
      <c r="J75" s="71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4"/>
      <c r="CO75" s="114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4"/>
      <c r="DE75" s="114"/>
      <c r="DF75" s="114"/>
      <c r="DG75" s="114"/>
      <c r="DH75" s="114"/>
      <c r="DI75" s="114"/>
      <c r="DJ75" s="114"/>
      <c r="DK75" s="114"/>
      <c r="DL75" s="114"/>
      <c r="DM75" s="114"/>
      <c r="DN75" s="114"/>
      <c r="DO75" s="114"/>
      <c r="DP75" s="114"/>
      <c r="DQ75" s="114"/>
      <c r="DR75" s="114"/>
      <c r="DS75" s="114"/>
      <c r="DT75" s="114"/>
      <c r="DU75" s="114"/>
      <c r="DV75" s="114"/>
      <c r="DW75" s="114"/>
      <c r="DX75" s="114"/>
      <c r="DY75" s="114"/>
      <c r="DZ75" s="114"/>
      <c r="EA75" s="114"/>
      <c r="EB75" s="114"/>
      <c r="EC75" s="114"/>
      <c r="ED75" s="114"/>
      <c r="EE75" s="114"/>
      <c r="EF75" s="114"/>
      <c r="EG75" s="114"/>
      <c r="EH75" s="114"/>
      <c r="EI75" s="114"/>
      <c r="EJ75" s="114"/>
      <c r="EK75" s="114"/>
      <c r="EL75" s="114"/>
      <c r="EM75" s="114"/>
      <c r="EN75" s="114"/>
      <c r="EO75" s="114"/>
      <c r="EP75" s="114"/>
      <c r="EQ75" s="114"/>
      <c r="ER75" s="114"/>
      <c r="ES75" s="114"/>
      <c r="ET75" s="114"/>
      <c r="EU75" s="114"/>
      <c r="EV75" s="114"/>
      <c r="EW75" s="114"/>
      <c r="EX75" s="114"/>
      <c r="EY75" s="114"/>
      <c r="EZ75" s="114"/>
      <c r="FA75" s="114"/>
      <c r="FB75" s="114"/>
      <c r="FC75" s="114"/>
      <c r="FD75" s="114"/>
      <c r="FE75" s="114"/>
      <c r="FF75" s="114"/>
      <c r="FG75" s="114"/>
      <c r="FH75" s="114"/>
      <c r="FI75" s="114"/>
      <c r="FJ75" s="114"/>
      <c r="FK75" s="114"/>
      <c r="FL75" s="114"/>
      <c r="FM75" s="114"/>
      <c r="FN75" s="114"/>
      <c r="FO75" s="114"/>
      <c r="FP75" s="114"/>
      <c r="FQ75" s="114"/>
      <c r="FR75" s="114"/>
      <c r="FS75" s="114"/>
      <c r="FT75" s="114"/>
      <c r="FU75" s="114"/>
      <c r="FV75" s="114"/>
      <c r="FW75" s="114"/>
      <c r="FX75" s="114"/>
      <c r="FY75" s="114"/>
      <c r="FZ75" s="114"/>
      <c r="GA75" s="114"/>
      <c r="GB75" s="114"/>
      <c r="GC75" s="114"/>
      <c r="GD75" s="114"/>
      <c r="GE75" s="114"/>
      <c r="GF75" s="114"/>
      <c r="GG75" s="114"/>
      <c r="GH75" s="114"/>
      <c r="GI75" s="114"/>
      <c r="GJ75" s="114"/>
      <c r="GK75" s="114"/>
      <c r="GL75" s="114"/>
      <c r="GM75" s="114"/>
      <c r="GN75" s="114"/>
      <c r="GO75" s="114"/>
      <c r="GP75" s="114"/>
      <c r="GQ75" s="114"/>
      <c r="GR75" s="114"/>
      <c r="GS75" s="114"/>
      <c r="GT75" s="114"/>
      <c r="GU75" s="114"/>
      <c r="GV75" s="114"/>
      <c r="GW75" s="114"/>
      <c r="GX75" s="114"/>
      <c r="GY75" s="114"/>
      <c r="GZ75" s="114"/>
      <c r="HA75" s="114"/>
      <c r="HB75" s="114"/>
      <c r="HC75" s="114"/>
      <c r="HD75" s="114"/>
      <c r="HE75" s="114"/>
      <c r="HF75" s="114"/>
      <c r="HG75" s="114"/>
      <c r="HH75" s="114"/>
      <c r="HI75" s="114"/>
      <c r="HJ75" s="114"/>
      <c r="HK75" s="114"/>
      <c r="HL75" s="114"/>
      <c r="HM75" s="114"/>
      <c r="HN75" s="114"/>
      <c r="HO75" s="114"/>
      <c r="HP75" s="114"/>
      <c r="HQ75" s="114"/>
      <c r="HR75" s="114"/>
      <c r="HS75" s="114"/>
      <c r="HT75" s="114"/>
      <c r="HU75" s="114"/>
      <c r="HV75" s="114"/>
      <c r="HW75" s="114"/>
      <c r="HX75" s="114"/>
      <c r="HY75" s="114"/>
      <c r="HZ75" s="114"/>
      <c r="IA75" s="114"/>
      <c r="IB75" s="114"/>
      <c r="IC75" s="114"/>
      <c r="ID75" s="114"/>
      <c r="IE75" s="114"/>
      <c r="IF75" s="114"/>
      <c r="IG75" s="114"/>
      <c r="IH75" s="114"/>
      <c r="II75" s="114"/>
      <c r="IJ75" s="114"/>
      <c r="IK75" s="114"/>
      <c r="IL75" s="114"/>
      <c r="IM75" s="114"/>
      <c r="IN75" s="114"/>
      <c r="IO75" s="114"/>
      <c r="IP75" s="114"/>
      <c r="IQ75" s="114"/>
      <c r="IR75" s="114"/>
      <c r="IS75" s="114"/>
      <c r="IT75" s="114"/>
    </row>
    <row r="76" spans="2:254" s="70" customFormat="1" ht="12.75">
      <c r="B76" s="70" t="s">
        <v>81</v>
      </c>
      <c r="I76" s="71"/>
      <c r="J76" s="71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  <c r="FI76" s="71"/>
      <c r="FJ76" s="71"/>
      <c r="FK76" s="71"/>
      <c r="FL76" s="71"/>
      <c r="FM76" s="71"/>
      <c r="FN76" s="71"/>
      <c r="FO76" s="71"/>
      <c r="FP76" s="71"/>
      <c r="FQ76" s="71"/>
      <c r="FR76" s="71"/>
      <c r="FS76" s="71"/>
      <c r="FT76" s="71"/>
      <c r="FU76" s="71"/>
      <c r="FV76" s="71"/>
      <c r="FW76" s="71"/>
      <c r="FX76" s="71"/>
      <c r="FY76" s="71"/>
      <c r="FZ76" s="71"/>
      <c r="GA76" s="71"/>
      <c r="GB76" s="71"/>
      <c r="GC76" s="71"/>
      <c r="GD76" s="71"/>
      <c r="GE76" s="71"/>
      <c r="GF76" s="71"/>
      <c r="GG76" s="71"/>
      <c r="GH76" s="71"/>
      <c r="GI76" s="71"/>
      <c r="GJ76" s="71"/>
      <c r="GK76" s="71"/>
      <c r="GL76" s="71"/>
      <c r="GM76" s="71"/>
      <c r="GN76" s="71"/>
      <c r="GO76" s="71"/>
      <c r="GP76" s="71"/>
      <c r="GQ76" s="71"/>
      <c r="GR76" s="71"/>
      <c r="GS76" s="71"/>
      <c r="GT76" s="71"/>
      <c r="GU76" s="71"/>
      <c r="GV76" s="71"/>
      <c r="GW76" s="71"/>
      <c r="GX76" s="71"/>
      <c r="GY76" s="71"/>
      <c r="GZ76" s="71"/>
      <c r="HA76" s="71"/>
      <c r="HB76" s="71"/>
      <c r="HC76" s="71"/>
      <c r="HD76" s="71"/>
      <c r="HE76" s="71"/>
      <c r="HF76" s="71"/>
      <c r="HG76" s="71"/>
      <c r="HH76" s="71"/>
      <c r="HI76" s="71"/>
      <c r="HJ76" s="71"/>
      <c r="HK76" s="71"/>
      <c r="HL76" s="71"/>
      <c r="HM76" s="71"/>
      <c r="HN76" s="71"/>
      <c r="HO76" s="71"/>
      <c r="HP76" s="71"/>
      <c r="HQ76" s="71"/>
      <c r="HR76" s="71"/>
      <c r="HS76" s="71"/>
      <c r="HT76" s="71"/>
      <c r="HU76" s="71"/>
      <c r="HV76" s="71"/>
      <c r="HW76" s="71"/>
      <c r="HX76" s="71"/>
      <c r="HY76" s="71"/>
      <c r="HZ76" s="71"/>
      <c r="IA76" s="71"/>
      <c r="IB76" s="71"/>
      <c r="IC76" s="71"/>
      <c r="ID76" s="71"/>
      <c r="IE76" s="71"/>
      <c r="IF76" s="71"/>
      <c r="IG76" s="71"/>
      <c r="IH76" s="71"/>
      <c r="II76" s="71"/>
      <c r="IJ76" s="71"/>
      <c r="IK76" s="71"/>
      <c r="IL76" s="71"/>
      <c r="IM76" s="71"/>
      <c r="IN76" s="71"/>
      <c r="IO76" s="71"/>
      <c r="IP76" s="71"/>
      <c r="IQ76" s="71"/>
      <c r="IR76" s="71"/>
      <c r="IS76" s="71"/>
      <c r="IT76" s="71"/>
    </row>
    <row r="77" spans="11:21" ht="12.75"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</sheetData>
  <sheetProtection/>
  <mergeCells count="14">
    <mergeCell ref="A52:H52"/>
    <mergeCell ref="G58:H59"/>
    <mergeCell ref="B60:E60"/>
    <mergeCell ref="G44:G45"/>
    <mergeCell ref="H41:H43"/>
    <mergeCell ref="F58:F59"/>
    <mergeCell ref="A35:H35"/>
    <mergeCell ref="A39:H39"/>
    <mergeCell ref="A5:H5"/>
    <mergeCell ref="A10:H10"/>
    <mergeCell ref="A14:H14"/>
    <mergeCell ref="A21:H21"/>
    <mergeCell ref="A26:H26"/>
    <mergeCell ref="A30:H30"/>
  </mergeCells>
  <printOptions/>
  <pageMargins left="0.3701388888888889" right="0.3541666666666667" top="0.2" bottom="0.4201388888888889" header="0.5118055555555556" footer="0.5118055555555556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5"/>
  <sheetViews>
    <sheetView zoomScale="85" zoomScaleNormal="85" zoomScalePageLayoutView="0" workbookViewId="0" topLeftCell="B1">
      <selection activeCell="H20" sqref="H20"/>
    </sheetView>
  </sheetViews>
  <sheetFormatPr defaultColWidth="11.421875" defaultRowHeight="12.75"/>
  <cols>
    <col min="1" max="1" width="0" style="26" hidden="1" customWidth="1"/>
    <col min="2" max="2" width="10.00390625" style="26" customWidth="1"/>
    <col min="3" max="3" width="8.421875" style="26" customWidth="1"/>
    <col min="4" max="5" width="8.7109375" style="26" customWidth="1"/>
    <col min="6" max="6" width="10.140625" style="26" customWidth="1"/>
    <col min="7" max="7" width="0" style="26" hidden="1" customWidth="1"/>
    <col min="8" max="12" width="9.7109375" style="26" customWidth="1"/>
    <col min="13" max="16" width="10.7109375" style="26" customWidth="1"/>
    <col min="17" max="17" width="10.7109375" style="27" customWidth="1"/>
    <col min="18" max="16384" width="11.421875" style="26" customWidth="1"/>
  </cols>
  <sheetData>
    <row r="2" spans="2:17" ht="30" customHeight="1">
      <c r="B2" s="131" t="s">
        <v>18</v>
      </c>
      <c r="C2" s="131"/>
      <c r="D2" s="131"/>
      <c r="E2" s="131"/>
      <c r="F2" s="131"/>
      <c r="G2" s="132" t="s">
        <v>19</v>
      </c>
      <c r="H2" s="132"/>
      <c r="I2" s="132"/>
      <c r="J2" s="133" t="s">
        <v>20</v>
      </c>
      <c r="K2" s="133"/>
      <c r="L2" s="133"/>
      <c r="M2" s="28" t="s">
        <v>21</v>
      </c>
      <c r="N2" s="133" t="s">
        <v>22</v>
      </c>
      <c r="O2" s="133"/>
      <c r="P2" s="133"/>
      <c r="Q2" s="133"/>
    </row>
    <row r="3" spans="2:17" ht="15.75" customHeight="1">
      <c r="B3" s="131"/>
      <c r="C3" s="131"/>
      <c r="D3" s="131"/>
      <c r="E3" s="131"/>
      <c r="F3" s="131"/>
      <c r="G3" s="134">
        <v>1.05</v>
      </c>
      <c r="H3" s="134"/>
      <c r="I3" s="134"/>
      <c r="J3" s="135">
        <v>1</v>
      </c>
      <c r="K3" s="135"/>
      <c r="L3" s="135"/>
      <c r="M3" s="29">
        <v>0.85</v>
      </c>
      <c r="N3" s="136">
        <v>0.79</v>
      </c>
      <c r="O3" s="136"/>
      <c r="P3" s="136"/>
      <c r="Q3" s="136"/>
    </row>
    <row r="4" spans="1:17" ht="43.5" customHeight="1">
      <c r="A4" s="30">
        <v>1.1574074074074073E-05</v>
      </c>
      <c r="B4" s="31" t="s">
        <v>23</v>
      </c>
      <c r="C4" s="32" t="s">
        <v>24</v>
      </c>
      <c r="D4" s="33" t="s">
        <v>25</v>
      </c>
      <c r="E4" s="34" t="s">
        <v>26</v>
      </c>
      <c r="F4" s="34" t="s">
        <v>27</v>
      </c>
      <c r="G4" s="35" t="s">
        <v>28</v>
      </c>
      <c r="H4" s="36" t="s">
        <v>29</v>
      </c>
      <c r="I4" s="37" t="s">
        <v>30</v>
      </c>
      <c r="J4" s="38">
        <v>150</v>
      </c>
      <c r="K4" s="38">
        <v>400</v>
      </c>
      <c r="L4" s="39">
        <v>300</v>
      </c>
      <c r="M4" s="37">
        <v>2000</v>
      </c>
      <c r="N4" s="37">
        <v>10000</v>
      </c>
      <c r="O4" s="37">
        <v>3000</v>
      </c>
      <c r="P4" s="37">
        <v>2000</v>
      </c>
      <c r="Q4" s="37">
        <v>1000</v>
      </c>
    </row>
    <row r="5" spans="2:17" s="40" customFormat="1" ht="21" customHeight="1">
      <c r="B5" s="41"/>
      <c r="C5" s="41">
        <v>15</v>
      </c>
      <c r="D5" s="42">
        <f>C5/3.6</f>
        <v>4.166666666666667</v>
      </c>
      <c r="E5" s="43">
        <f>(($A$4*1000)/(D5*70%))</f>
        <v>0.003968253968253968</v>
      </c>
      <c r="F5" s="43">
        <f>(($A$4*1000)/(D5*75%))</f>
        <v>0.0037037037037037034</v>
      </c>
      <c r="G5" s="44">
        <f>(D5*15*$G$3)</f>
        <v>65.62500000000001</v>
      </c>
      <c r="H5" s="44">
        <f>D5*30*$G$3</f>
        <v>131.25000000000003</v>
      </c>
      <c r="I5" s="45">
        <f>D5*45*$G$3</f>
        <v>196.875</v>
      </c>
      <c r="J5" s="43">
        <f>(($A$4*$J$4)/(D5*$J$3))</f>
        <v>0.00041666666666666664</v>
      </c>
      <c r="K5" s="43">
        <f>(($A$4*$K$4)/(D5*$J$3))</f>
        <v>0.001111111111111111</v>
      </c>
      <c r="L5" s="43">
        <f>(($A$4*$L$4)/(D5*$J$3))</f>
        <v>0.0008333333333333333</v>
      </c>
      <c r="M5" s="43">
        <f>(($A$4*$M$4)/(D5*$M$3))</f>
        <v>0.0065359477124183</v>
      </c>
      <c r="N5" s="43">
        <f>(($A$4*$N$4)/(D5*$N$3))</f>
        <v>0.035161744022503515</v>
      </c>
      <c r="O5" s="43">
        <f>(($A$4*$O$4)/(D5*$N$3))</f>
        <v>0.010548523206751054</v>
      </c>
      <c r="P5" s="43">
        <f>(($A$4*$P$4)/(D5*$N$3))</f>
        <v>0.007032348804500702</v>
      </c>
      <c r="Q5" s="43">
        <f>(($A$4*$Q$4)/(D5*$N$3))</f>
        <v>0.003516174402250351</v>
      </c>
    </row>
    <row r="6" spans="2:17" ht="12.75">
      <c r="B6" s="46"/>
      <c r="C6" s="47" t="s">
        <v>31</v>
      </c>
      <c r="D6" s="48"/>
      <c r="E6" s="49">
        <f>C5*70%</f>
        <v>10.5</v>
      </c>
      <c r="F6" s="49">
        <f>C5*75%</f>
        <v>11.25</v>
      </c>
      <c r="G6" s="50"/>
      <c r="H6" s="51">
        <f>C5*G3</f>
        <v>15.75</v>
      </c>
      <c r="I6" s="52"/>
      <c r="J6" s="53"/>
      <c r="K6" s="54">
        <f>C5*J3</f>
        <v>15</v>
      </c>
      <c r="L6" s="55"/>
      <c r="M6" s="56">
        <f>C5*M3</f>
        <v>12.75</v>
      </c>
      <c r="N6" s="57"/>
      <c r="O6" s="58">
        <f>C5*N3</f>
        <v>11.850000000000001</v>
      </c>
      <c r="P6" s="58"/>
      <c r="Q6" s="59"/>
    </row>
    <row r="7" spans="3:13" ht="12.75"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9" spans="2:12" ht="12.75">
      <c r="B9" s="61"/>
      <c r="C9" s="61"/>
      <c r="D9" s="61"/>
      <c r="E9" s="61"/>
      <c r="F9" s="61"/>
      <c r="G9" s="61"/>
      <c r="H9" s="62"/>
      <c r="I9" s="62"/>
      <c r="J9" s="62"/>
      <c r="K9" s="62"/>
      <c r="L9" s="62"/>
    </row>
    <row r="10" spans="2:12" ht="12.75">
      <c r="B10" s="63" t="s">
        <v>32</v>
      </c>
      <c r="C10" s="64"/>
      <c r="D10" s="64"/>
      <c r="E10" s="64"/>
      <c r="F10" s="64"/>
      <c r="G10" s="64"/>
      <c r="H10" s="62"/>
      <c r="I10" s="62"/>
      <c r="J10" s="62"/>
      <c r="K10" s="62"/>
      <c r="L10" s="62"/>
    </row>
    <row r="11" spans="2:12" ht="12.75">
      <c r="B11" s="63" t="s">
        <v>82</v>
      </c>
      <c r="C11" s="63"/>
      <c r="D11" s="63"/>
      <c r="E11" s="63"/>
      <c r="F11" s="63"/>
      <c r="G11" s="63"/>
      <c r="H11" s="115"/>
      <c r="I11" s="115"/>
      <c r="J11" s="115"/>
      <c r="K11" s="115"/>
      <c r="L11" s="62"/>
    </row>
    <row r="12" spans="2:12" ht="12.75">
      <c r="B12" s="63" t="s">
        <v>83</v>
      </c>
      <c r="C12" s="63"/>
      <c r="D12" s="63"/>
      <c r="E12" s="63"/>
      <c r="F12" s="63"/>
      <c r="G12" s="63"/>
      <c r="H12" s="115"/>
      <c r="I12" s="115"/>
      <c r="J12" s="115"/>
      <c r="K12" s="115"/>
      <c r="L12" s="62"/>
    </row>
    <row r="13" spans="2:12" ht="12.75">
      <c r="B13" s="63" t="s">
        <v>84</v>
      </c>
      <c r="C13" s="63"/>
      <c r="D13" s="63"/>
      <c r="E13" s="63"/>
      <c r="F13" s="63"/>
      <c r="G13" s="63"/>
      <c r="H13" s="115"/>
      <c r="I13" s="115"/>
      <c r="J13" s="115"/>
      <c r="K13" s="115"/>
      <c r="L13" s="62"/>
    </row>
    <row r="14" spans="2:12" ht="12.75">
      <c r="B14" s="63" t="s">
        <v>85</v>
      </c>
      <c r="C14" s="116"/>
      <c r="D14" s="116"/>
      <c r="E14" s="116"/>
      <c r="F14" s="116"/>
      <c r="G14" s="116"/>
      <c r="H14" s="115"/>
      <c r="I14" s="115"/>
      <c r="J14" s="115"/>
      <c r="K14" s="115"/>
      <c r="L14" s="62"/>
    </row>
    <row r="15" spans="2:12" ht="12.75">
      <c r="B15" s="63"/>
      <c r="C15" s="61"/>
      <c r="D15" s="61"/>
      <c r="E15" s="61"/>
      <c r="F15" s="61"/>
      <c r="G15" s="61"/>
      <c r="H15" s="62"/>
      <c r="I15" s="62"/>
      <c r="J15" s="62"/>
      <c r="K15" s="62"/>
      <c r="L15" s="62"/>
    </row>
  </sheetData>
  <sheetProtection/>
  <mergeCells count="7">
    <mergeCell ref="B2:F3"/>
    <mergeCell ref="G2:I2"/>
    <mergeCell ref="J2:L2"/>
    <mergeCell ref="N2:Q2"/>
    <mergeCell ref="G3:I3"/>
    <mergeCell ref="J3:L3"/>
    <mergeCell ref="N3:Q3"/>
  </mergeCells>
  <printOptions horizontalCentered="1" verticalCentered="1"/>
  <pageMargins left="0.10972222222222222" right="0.1798611111111111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marco</cp:lastModifiedBy>
  <dcterms:created xsi:type="dcterms:W3CDTF">2014-01-20T15:47:23Z</dcterms:created>
  <dcterms:modified xsi:type="dcterms:W3CDTF">2014-02-11T22:25:52Z</dcterms:modified>
  <cp:category/>
  <cp:version/>
  <cp:contentType/>
  <cp:contentStatus/>
</cp:coreProperties>
</file>